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124226"/>
  <xr:revisionPtr revIDLastSave="0" documentId="13_ncr:1_{DC7DABE5-8E15-409B-A1D6-48C7D65B124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IMULATORE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4" l="1"/>
  <c r="B15" i="14"/>
  <c r="F7" i="14"/>
  <c r="B31" i="14"/>
  <c r="B34" i="14" s="1"/>
  <c r="F30" i="14"/>
  <c r="F14" i="14"/>
  <c r="B18" i="14" l="1"/>
  <c r="E18" i="14"/>
  <c r="E34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Autore</author>
  </authors>
  <commentList>
    <comment ref="A14" authorId="0" shapeId="0" xr:uid="{448A61E6-799F-4E36-A768-19AFDA2290F5}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inserire il numero di partecipanti effettivi assunti da azienda beneficiaria</t>
        </r>
      </text>
    </comment>
    <comment ref="A30" authorId="0" shapeId="0" xr:uid="{52A73225-96B0-43C2-A442-58776B863B25}">
      <text>
        <r>
          <rPr>
            <b/>
            <sz val="9"/>
            <color indexed="81"/>
            <rFont val="Tahoma"/>
            <family val="2"/>
          </rPr>
          <t>Autore:</t>
        </r>
        <r>
          <rPr>
            <sz val="9"/>
            <color indexed="81"/>
            <rFont val="Tahoma"/>
            <family val="2"/>
          </rPr>
          <t xml:space="preserve">
inserire il numero di partecipanti effettivi assunti da azienda beneficiaria</t>
        </r>
      </text>
    </comment>
  </commentList>
</comments>
</file>

<file path=xl/sharedStrings.xml><?xml version="1.0" encoding="utf-8"?>
<sst xmlns="http://schemas.openxmlformats.org/spreadsheetml/2006/main" count="35" uniqueCount="21">
  <si>
    <t>VERIFICA FINANZIAMENTO AMMISSIBILE A PREVENTIVO</t>
  </si>
  <si>
    <t>FINANZIAMENTO RICHIESTO</t>
  </si>
  <si>
    <t>COSTO/P.P.</t>
  </si>
  <si>
    <t xml:space="preserve">Partecipanti Previsti </t>
  </si>
  <si>
    <t>VERIFICA FINANZIAMENTO RICONOSCIUTO A CONSUNTIVO</t>
  </si>
  <si>
    <t>90% dei P.E.</t>
  </si>
  <si>
    <t>90% dei PE n. minimo assunti</t>
  </si>
  <si>
    <t>FINANZIAMENTO RICONOSCIUTO</t>
  </si>
  <si>
    <t>FINANZIAMENTO RICHIESTO A PREV.</t>
  </si>
  <si>
    <t>SIMULATORE A</t>
  </si>
  <si>
    <t>SIMULATORE B</t>
  </si>
  <si>
    <t>Il finanziamento riconosciuto è pari al costo di un partecipante a preventivo per il numero dei partecipanti effettivi assunti</t>
  </si>
  <si>
    <t>da implementare</t>
  </si>
  <si>
    <t>Partecipanti Effettivi (minimo 5)</t>
  </si>
  <si>
    <t>Il finanziamento riconosciuto è pari al costo di un partecipante a consuntivo per il numero dei partecipanti effettivi assunti</t>
  </si>
  <si>
    <t xml:space="preserve">di cui assunti </t>
  </si>
  <si>
    <t>di cui assunti</t>
  </si>
  <si>
    <t>Totale partecipanti effettivi Assunti</t>
  </si>
  <si>
    <t>DECURTAZIONE IN CASO DI FINANZIAMENTO RICHIESTO A CONSUNTIVO UGUALE AL PREVENTIVO</t>
  </si>
  <si>
    <t>DECURTAZIONE IN CASO DI FINANZIAMENTO RICHIESTO A CONSUNTIVO INFERIORE AL PREVENTIVO</t>
  </si>
  <si>
    <t>DECURTAZIONE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</si>
</sst>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.00\ _€"/>
    <numFmt numFmtId="165" formatCode="_-* #,##0.0000_-;\-* #,##0.0000_-;_-* &quot;-&quot;??_-;_-@_-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8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name val="Calibri"/>
      <family val="2"/>
      <scheme val="minor"/>
    </font>
    <font>
      <i/>
      <sz val="11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1" tint="0.3499862666707357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5">
    <xf numFmtId="0" fontId="0" fillId="0" borderId="0" xfId="0"/>
    <xf numFmtId="0" fontId="9" fillId="0" borderId="5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4" fillId="0" borderId="0" xfId="0" applyFont="1" applyAlignment="1">
      <alignment vertical="top"/>
    </xf>
    <xf numFmtId="44" fontId="0" fillId="0" borderId="0" xfId="0" applyNumberFormat="1"/>
    <xf numFmtId="0" fontId="0" fillId="0" borderId="6" xfId="0" applyBorder="1"/>
    <xf numFmtId="0" fontId="0" fillId="0" borderId="7" xfId="0" applyBorder="1"/>
    <xf numFmtId="0" fontId="15" fillId="0" borderId="8" xfId="0" applyFont="1" applyBorder="1" applyAlignment="1">
      <alignment horizontal="left" vertical="center" wrapText="1"/>
    </xf>
    <xf numFmtId="4" fontId="6" fillId="3" borderId="9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4" fontId="6" fillId="0" borderId="4" xfId="4" applyFont="1" applyBorder="1" applyAlignment="1" applyProtection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164" fontId="6" fillId="0" borderId="13" xfId="3" applyNumberFormat="1" applyFont="1" applyFill="1" applyBorder="1" applyAlignment="1">
      <alignment wrapText="1"/>
    </xf>
    <xf numFmtId="0" fontId="6" fillId="0" borderId="13" xfId="0" applyFont="1" applyBorder="1" applyAlignment="1">
      <alignment horizontal="center" vertical="center" wrapText="1"/>
    </xf>
    <xf numFmtId="164" fontId="6" fillId="0" borderId="14" xfId="3" applyNumberFormat="1" applyFont="1" applyFill="1" applyBorder="1" applyAlignment="1">
      <alignment wrapText="1"/>
    </xf>
    <xf numFmtId="0" fontId="15" fillId="0" borderId="0" xfId="0" applyFont="1" applyAlignment="1">
      <alignment horizontal="left" vertical="center" wrapText="1"/>
    </xf>
    <xf numFmtId="164" fontId="6" fillId="0" borderId="0" xfId="3" applyNumberFormat="1" applyFont="1" applyFill="1" applyBorder="1" applyAlignment="1">
      <alignment wrapText="1"/>
    </xf>
    <xf numFmtId="9" fontId="6" fillId="0" borderId="0" xfId="5" applyFont="1" applyBorder="1" applyAlignment="1" applyProtection="1">
      <alignment horizontal="center" vertical="center" wrapText="1"/>
    </xf>
    <xf numFmtId="0" fontId="16" fillId="0" borderId="11" xfId="0" applyFont="1" applyBorder="1" applyAlignment="1">
      <alignment horizontal="left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2" fontId="6" fillId="0" borderId="1" xfId="5" applyNumberFormat="1" applyFont="1" applyFill="1" applyBorder="1" applyAlignment="1" applyProtection="1">
      <alignment horizontal="center" vertical="center" wrapText="1"/>
    </xf>
    <xf numFmtId="2" fontId="6" fillId="0" borderId="10" xfId="5" applyNumberFormat="1" applyFont="1" applyFill="1" applyBorder="1" applyAlignment="1">
      <alignment horizontal="center" vertical="center" wrapText="1"/>
    </xf>
    <xf numFmtId="165" fontId="6" fillId="0" borderId="1" xfId="3" applyNumberFormat="1" applyFont="1" applyFill="1" applyBorder="1" applyAlignment="1">
      <alignment horizontal="center" vertical="center" wrapText="1"/>
    </xf>
    <xf numFmtId="43" fontId="6" fillId="0" borderId="1" xfId="3" applyFont="1" applyFill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9" fontId="6" fillId="0" borderId="0" xfId="5" applyFont="1" applyFill="1" applyBorder="1" applyAlignment="1">
      <alignment horizontal="center" vertical="center" wrapText="1"/>
    </xf>
    <xf numFmtId="165" fontId="6" fillId="0" borderId="0" xfId="3" applyNumberFormat="1" applyFont="1" applyFill="1" applyBorder="1" applyAlignment="1">
      <alignment horizontal="center" vertical="center" wrapText="1"/>
    </xf>
    <xf numFmtId="164" fontId="11" fillId="4" borderId="9" xfId="3" applyNumberFormat="1" applyFont="1" applyFill="1" applyBorder="1" applyAlignment="1" applyProtection="1">
      <alignment wrapText="1"/>
    </xf>
    <xf numFmtId="164" fontId="6" fillId="0" borderId="9" xfId="3" applyNumberFormat="1" applyFont="1" applyFill="1" applyBorder="1" applyAlignment="1" applyProtection="1">
      <alignment wrapText="1"/>
    </xf>
    <xf numFmtId="164" fontId="6" fillId="0" borderId="10" xfId="3" applyNumberFormat="1" applyFont="1" applyFill="1" applyBorder="1" applyAlignment="1">
      <alignment wrapText="1"/>
    </xf>
    <xf numFmtId="0" fontId="0" fillId="0" borderId="13" xfId="0" applyBorder="1"/>
    <xf numFmtId="0" fontId="0" fillId="0" borderId="14" xfId="0" applyBorder="1"/>
    <xf numFmtId="4" fontId="17" fillId="2" borderId="0" xfId="0" applyNumberFormat="1" applyFont="1" applyFill="1" applyAlignment="1" applyProtection="1">
      <alignment horizontal="center" vertical="center" wrapText="1"/>
      <protection locked="0"/>
    </xf>
    <xf numFmtId="4" fontId="17" fillId="0" borderId="0" xfId="0" applyNumberFormat="1" applyFont="1" applyAlignment="1">
      <alignment horizontal="center" vertical="center" wrapText="1"/>
    </xf>
    <xf numFmtId="0" fontId="14" fillId="0" borderId="11" xfId="0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4" fillId="0" borderId="11" xfId="0" applyFont="1" applyBorder="1" applyAlignment="1">
      <alignment vertical="top"/>
    </xf>
    <xf numFmtId="0" fontId="0" fillId="0" borderId="11" xfId="0" applyBorder="1"/>
    <xf numFmtId="0" fontId="0" fillId="0" borderId="10" xfId="0" applyBorder="1"/>
    <xf numFmtId="4" fontId="10" fillId="2" borderId="0" xfId="0" applyNumberFormat="1" applyFont="1" applyFill="1" applyAlignment="1" applyProtection="1">
      <alignment horizontal="center" vertical="center" wrapText="1"/>
      <protection locked="0"/>
    </xf>
    <xf numFmtId="4" fontId="6" fillId="3" borderId="18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1" xfId="0" applyNumberFormat="1" applyFont="1" applyBorder="1" applyAlignment="1" applyProtection="1">
      <alignment horizontal="center" vertical="center" wrapText="1"/>
      <protection locked="0"/>
    </xf>
    <xf numFmtId="4" fontId="6" fillId="3" borderId="9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165" fontId="6" fillId="0" borderId="1" xfId="3" applyNumberFormat="1" applyFont="1" applyFill="1" applyBorder="1" applyAlignment="1" applyProtection="1">
      <alignment horizontal="center" vertical="center" wrapText="1"/>
    </xf>
    <xf numFmtId="43" fontId="6" fillId="0" borderId="1" xfId="3" applyFont="1" applyFill="1" applyBorder="1" applyAlignment="1" applyProtection="1">
      <alignment horizontal="center" vertical="center" wrapText="1"/>
    </xf>
    <xf numFmtId="165" fontId="6" fillId="0" borderId="0" xfId="3" applyNumberFormat="1" applyFont="1" applyFill="1" applyBorder="1" applyAlignment="1" applyProtection="1">
      <alignment horizontal="center" vertical="center" wrapText="1"/>
    </xf>
    <xf numFmtId="9" fontId="6" fillId="0" borderId="0" xfId="5" applyFont="1" applyFill="1" applyBorder="1" applyAlignment="1" applyProtection="1">
      <alignment horizontal="center" vertical="center" wrapText="1"/>
    </xf>
    <xf numFmtId="0" fontId="0" fillId="0" borderId="12" xfId="0" applyBorder="1"/>
    <xf numFmtId="164" fontId="6" fillId="0" borderId="10" xfId="3" applyNumberFormat="1" applyFont="1" applyFill="1" applyBorder="1" applyAlignment="1" applyProtection="1">
      <alignment wrapText="1"/>
    </xf>
    <xf numFmtId="9" fontId="18" fillId="0" borderId="0" xfId="5" applyFont="1" applyFill="1" applyBorder="1" applyAlignment="1" applyProtection="1">
      <alignment horizontal="center" vertical="center" wrapText="1"/>
    </xf>
    <xf numFmtId="43" fontId="6" fillId="0" borderId="2" xfId="3" applyFont="1" applyFill="1" applyBorder="1" applyAlignment="1" applyProtection="1">
      <alignment horizontal="center" vertical="center" wrapText="1"/>
    </xf>
    <xf numFmtId="0" fontId="15" fillId="0" borderId="17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43" fontId="6" fillId="0" borderId="0" xfId="3" applyFont="1" applyFill="1" applyBorder="1" applyAlignment="1" applyProtection="1">
      <alignment horizontal="center" vertical="center" wrapText="1"/>
    </xf>
    <xf numFmtId="0" fontId="13" fillId="4" borderId="8" xfId="0" applyFont="1" applyFill="1" applyBorder="1" applyAlignment="1">
      <alignment horizontal="center" vertical="center"/>
    </xf>
    <xf numFmtId="0" fontId="12" fillId="4" borderId="15" xfId="0" applyFont="1" applyFill="1" applyBorder="1" applyAlignment="1">
      <alignment horizontal="center" vertical="center"/>
    </xf>
    <xf numFmtId="0" fontId="0" fillId="0" borderId="16" xfId="0" applyBorder="1" applyAlignment="1">
      <alignment vertical="center"/>
    </xf>
  </cellXfs>
  <cellStyles count="6">
    <cellStyle name="Migliaia" xfId="3" builtinId="3"/>
    <cellStyle name="Normale" xfId="0" builtinId="0"/>
    <cellStyle name="Normale 2" xfId="1" xr:uid="{00000000-0005-0000-0000-000001000000}"/>
    <cellStyle name="Normale 3" xfId="2" xr:uid="{00000000-0005-0000-0000-000002000000}"/>
    <cellStyle name="Percentuale" xfId="5" builtinId="5"/>
    <cellStyle name="Valuta" xfId="4" builtinId="4"/>
  </cellStyles>
  <dxfs count="14">
    <dxf>
      <font>
        <b/>
        <i val="0"/>
        <color rgb="FFC00000"/>
      </font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C00000"/>
      </font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C00000"/>
      </font>
      <fill>
        <patternFill>
          <fgColor rgb="FFFF0000"/>
          <bgColor theme="5" tint="0.59996337778862885"/>
        </patternFill>
      </fill>
    </dxf>
    <dxf>
      <font>
        <b/>
        <i val="0"/>
        <color rgb="FFC00000"/>
      </font>
      <fill>
        <patternFill>
          <bgColor theme="5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0A65D-9DDD-4835-BB1F-C6DF0E1F099A}">
  <dimension ref="A1:I35"/>
  <sheetViews>
    <sheetView tabSelected="1" workbookViewId="0">
      <selection activeCell="K6" sqref="K6"/>
    </sheetView>
  </sheetViews>
  <sheetFormatPr defaultRowHeight="14.4" x14ac:dyDescent="0.3"/>
  <cols>
    <col min="1" max="1" width="39.88671875" customWidth="1"/>
    <col min="2" max="2" width="16.109375" customWidth="1"/>
    <col min="3" max="3" width="17.33203125" customWidth="1"/>
    <col min="5" max="5" width="22.5546875" customWidth="1"/>
    <col min="6" max="6" width="17.88671875" customWidth="1"/>
    <col min="7" max="7" width="2.77734375" customWidth="1"/>
    <col min="8" max="8" width="5.5546875" customWidth="1"/>
    <col min="9" max="9" width="11.77734375" bestFit="1" customWidth="1"/>
    <col min="10" max="10" width="12.6640625" customWidth="1"/>
  </cols>
  <sheetData>
    <row r="1" spans="1:9" ht="15" thickBot="1" x14ac:dyDescent="0.35"/>
    <row r="2" spans="1:9" s="2" customFormat="1" ht="26.4" customHeight="1" thickBot="1" x14ac:dyDescent="0.35">
      <c r="A2" s="62" t="s">
        <v>9</v>
      </c>
      <c r="B2" s="63"/>
      <c r="C2" s="63"/>
      <c r="D2" s="63"/>
      <c r="E2" s="63"/>
      <c r="F2" s="63"/>
      <c r="G2" s="64"/>
    </row>
    <row r="3" spans="1:9" s="3" customFormat="1" ht="23.4" customHeight="1" x14ac:dyDescent="0.3">
      <c r="A3" s="4" t="s">
        <v>18</v>
      </c>
    </row>
    <row r="4" spans="1:9" s="3" customFormat="1" ht="23.4" customHeight="1" x14ac:dyDescent="0.3">
      <c r="A4" s="5" t="s">
        <v>11</v>
      </c>
    </row>
    <row r="5" spans="1:9" ht="15" thickBot="1" x14ac:dyDescent="0.35">
      <c r="E5" s="6"/>
    </row>
    <row r="6" spans="1:9" ht="24" thickBot="1" x14ac:dyDescent="0.35">
      <c r="A6" s="1" t="s">
        <v>0</v>
      </c>
      <c r="B6" s="7"/>
      <c r="C6" s="7"/>
      <c r="D6" s="7"/>
      <c r="E6" s="7"/>
      <c r="F6" s="7"/>
      <c r="G6" s="8"/>
    </row>
    <row r="7" spans="1:9" ht="25.05" customHeight="1" x14ac:dyDescent="0.3">
      <c r="A7" s="59" t="s">
        <v>8</v>
      </c>
      <c r="B7" s="46"/>
      <c r="C7" s="39" t="s">
        <v>12</v>
      </c>
      <c r="D7" s="12"/>
      <c r="E7" s="13" t="s">
        <v>2</v>
      </c>
      <c r="F7" s="14" t="e">
        <f>+B7/B8</f>
        <v>#DIV/0!</v>
      </c>
      <c r="G7" s="15"/>
      <c r="H7" s="12"/>
    </row>
    <row r="8" spans="1:9" ht="25.05" customHeight="1" x14ac:dyDescent="0.3">
      <c r="A8" s="60" t="s">
        <v>3</v>
      </c>
      <c r="B8" s="47"/>
      <c r="C8" s="39" t="s">
        <v>12</v>
      </c>
      <c r="D8" s="12"/>
      <c r="E8" s="12"/>
      <c r="F8" s="12"/>
      <c r="G8" s="15"/>
      <c r="H8" s="12"/>
    </row>
    <row r="9" spans="1:9" ht="16.2" thickBot="1" x14ac:dyDescent="0.35">
      <c r="A9" s="17"/>
      <c r="B9" s="18"/>
      <c r="C9" s="18"/>
      <c r="D9" s="19"/>
      <c r="E9" s="19"/>
      <c r="F9" s="18"/>
      <c r="G9" s="20"/>
      <c r="H9" s="12"/>
    </row>
    <row r="10" spans="1:9" ht="7.2" customHeight="1" thickBot="1" x14ac:dyDescent="0.35">
      <c r="A10" s="21"/>
      <c r="B10" s="22"/>
      <c r="C10" s="22"/>
      <c r="D10" s="12"/>
      <c r="E10" s="12"/>
      <c r="F10" s="22"/>
      <c r="G10" s="22"/>
      <c r="H10" s="12"/>
    </row>
    <row r="11" spans="1:9" ht="24" thickBot="1" x14ac:dyDescent="0.35">
      <c r="A11" s="1" t="s">
        <v>4</v>
      </c>
      <c r="B11" s="7"/>
      <c r="C11" s="7"/>
      <c r="D11" s="7"/>
      <c r="E11" s="7"/>
      <c r="F11" s="7"/>
      <c r="G11" s="8"/>
    </row>
    <row r="12" spans="1:9" ht="25.05" customHeight="1" thickBot="1" x14ac:dyDescent="0.35">
      <c r="A12" s="9" t="s">
        <v>1</v>
      </c>
      <c r="B12" s="48">
        <f>+B7</f>
        <v>0</v>
      </c>
      <c r="C12" s="49"/>
      <c r="D12" s="12"/>
      <c r="E12" s="12"/>
      <c r="F12" s="12"/>
      <c r="G12" s="15"/>
      <c r="H12" s="12"/>
    </row>
    <row r="13" spans="1:9" ht="25.05" customHeight="1" x14ac:dyDescent="0.3">
      <c r="A13" s="16" t="s">
        <v>13</v>
      </c>
      <c r="B13" s="11"/>
      <c r="C13" s="49" t="s">
        <v>12</v>
      </c>
      <c r="D13" s="23"/>
      <c r="E13" s="12"/>
      <c r="F13" s="12"/>
      <c r="G13" s="15"/>
      <c r="H13" s="12"/>
    </row>
    <row r="14" spans="1:9" ht="25.05" customHeight="1" x14ac:dyDescent="0.3">
      <c r="A14" s="24" t="s">
        <v>15</v>
      </c>
      <c r="B14" s="38"/>
      <c r="C14" s="49" t="s">
        <v>12</v>
      </c>
      <c r="E14" s="25" t="s">
        <v>5</v>
      </c>
      <c r="F14" s="26">
        <f>TRUNC(B13*0.9)</f>
        <v>0</v>
      </c>
      <c r="G14" s="27"/>
    </row>
    <row r="15" spans="1:9" ht="25.05" customHeight="1" x14ac:dyDescent="0.3">
      <c r="A15" s="60" t="s">
        <v>17</v>
      </c>
      <c r="B15" s="30">
        <f>+B14</f>
        <v>0</v>
      </c>
      <c r="C15" s="56"/>
      <c r="D15" s="61"/>
      <c r="E15" s="50" t="s">
        <v>6</v>
      </c>
      <c r="F15" s="51">
        <v>5</v>
      </c>
      <c r="G15" s="15"/>
      <c r="H15" s="12"/>
      <c r="I15" s="6"/>
    </row>
    <row r="16" spans="1:9" x14ac:dyDescent="0.3">
      <c r="C16" s="12"/>
      <c r="D16" s="53"/>
      <c r="E16" s="52"/>
      <c r="F16" s="12"/>
      <c r="G16" s="15"/>
      <c r="H16" s="12"/>
    </row>
    <row r="17" spans="1:9" ht="16.2" thickBot="1" x14ac:dyDescent="0.35">
      <c r="A17" s="16"/>
      <c r="B17" s="12"/>
      <c r="C17" s="12"/>
      <c r="D17" s="12"/>
      <c r="E17" s="12" t="s">
        <v>20</v>
      </c>
      <c r="G17" s="15"/>
      <c r="H17" s="12"/>
      <c r="I17" s="12"/>
    </row>
    <row r="18" spans="1:9" ht="25.05" customHeight="1" thickBot="1" x14ac:dyDescent="0.35">
      <c r="A18" s="9" t="s">
        <v>7</v>
      </c>
      <c r="B18" s="33">
        <f>IF(B15&lt;5,0,IF(B15&gt;=F14,B12,IF(B15&lt;F14,B15*F7)))</f>
        <v>0</v>
      </c>
      <c r="C18" s="12"/>
      <c r="D18" s="12"/>
      <c r="E18" s="34">
        <f>+B12-B18</f>
        <v>0</v>
      </c>
      <c r="G18" s="35"/>
    </row>
    <row r="19" spans="1:9" ht="15" thickBot="1" x14ac:dyDescent="0.35">
      <c r="A19" s="54"/>
      <c r="B19" s="36"/>
      <c r="C19" s="36"/>
      <c r="D19" s="36"/>
      <c r="E19" s="36"/>
      <c r="F19" s="36"/>
      <c r="G19" s="37"/>
    </row>
    <row r="22" spans="1:9" ht="15" thickBot="1" x14ac:dyDescent="0.35"/>
    <row r="23" spans="1:9" s="2" customFormat="1" ht="26.4" customHeight="1" thickBot="1" x14ac:dyDescent="0.35">
      <c r="A23" s="62" t="s">
        <v>10</v>
      </c>
      <c r="B23" s="63"/>
      <c r="C23" s="63"/>
      <c r="D23" s="63"/>
      <c r="E23" s="63"/>
      <c r="F23" s="63"/>
      <c r="G23" s="64"/>
    </row>
    <row r="24" spans="1:9" s="3" customFormat="1" ht="23.4" customHeight="1" x14ac:dyDescent="0.3">
      <c r="A24" s="40" t="s">
        <v>19</v>
      </c>
      <c r="G24" s="41"/>
    </row>
    <row r="25" spans="1:9" s="3" customFormat="1" ht="23.4" customHeight="1" x14ac:dyDescent="0.3">
      <c r="A25" s="42" t="s">
        <v>14</v>
      </c>
      <c r="G25" s="41"/>
    </row>
    <row r="26" spans="1:9" ht="15" thickBot="1" x14ac:dyDescent="0.35">
      <c r="A26" s="43"/>
      <c r="E26" s="6"/>
      <c r="G26" s="44"/>
    </row>
    <row r="27" spans="1:9" ht="24" thickBot="1" x14ac:dyDescent="0.35">
      <c r="A27" s="1" t="s">
        <v>4</v>
      </c>
      <c r="B27" s="7"/>
      <c r="C27" s="7"/>
      <c r="D27" s="7"/>
      <c r="E27" s="7"/>
      <c r="F27" s="7"/>
      <c r="G27" s="8"/>
    </row>
    <row r="28" spans="1:9" ht="25.05" customHeight="1" thickBot="1" x14ac:dyDescent="0.35">
      <c r="A28" s="9" t="s">
        <v>1</v>
      </c>
      <c r="B28" s="10"/>
      <c r="C28" s="49" t="s">
        <v>12</v>
      </c>
      <c r="D28" s="12"/>
      <c r="E28" s="12"/>
      <c r="F28" s="12"/>
      <c r="G28" s="15"/>
    </row>
    <row r="29" spans="1:9" ht="25.05" customHeight="1" x14ac:dyDescent="0.3">
      <c r="A29" s="16" t="s">
        <v>13</v>
      </c>
      <c r="B29" s="11"/>
      <c r="C29" s="49" t="s">
        <v>12</v>
      </c>
      <c r="D29" s="23"/>
      <c r="E29" s="12"/>
      <c r="F29" s="12"/>
      <c r="G29" s="15"/>
    </row>
    <row r="30" spans="1:9" ht="25.05" customHeight="1" x14ac:dyDescent="0.3">
      <c r="A30" s="24" t="s">
        <v>16</v>
      </c>
      <c r="B30" s="45"/>
      <c r="C30" s="49" t="s">
        <v>12</v>
      </c>
      <c r="E30" s="25" t="s">
        <v>5</v>
      </c>
      <c r="F30" s="26">
        <f>TRUNC(B29*0.9)</f>
        <v>0</v>
      </c>
      <c r="G30" s="27"/>
    </row>
    <row r="31" spans="1:9" ht="25.05" customHeight="1" x14ac:dyDescent="0.3">
      <c r="A31" s="58" t="s">
        <v>17</v>
      </c>
      <c r="B31" s="30">
        <f>+B30</f>
        <v>0</v>
      </c>
      <c r="C31" s="56"/>
      <c r="D31" s="57"/>
      <c r="E31" s="28" t="s">
        <v>6</v>
      </c>
      <c r="F31" s="29">
        <v>5</v>
      </c>
      <c r="G31" s="15"/>
    </row>
    <row r="32" spans="1:9" x14ac:dyDescent="0.3">
      <c r="A32" s="43"/>
      <c r="C32" s="12"/>
      <c r="D32" s="31"/>
      <c r="E32" s="32"/>
      <c r="F32" s="12"/>
      <c r="G32" s="15"/>
    </row>
    <row r="33" spans="1:7" ht="16.2" thickBot="1" x14ac:dyDescent="0.35">
      <c r="A33" s="16"/>
      <c r="B33" s="12"/>
      <c r="C33" s="12"/>
      <c r="D33" s="12"/>
      <c r="E33" s="12" t="s">
        <v>20</v>
      </c>
      <c r="G33" s="15"/>
    </row>
    <row r="34" spans="1:7" ht="25.05" customHeight="1" thickBot="1" x14ac:dyDescent="0.35">
      <c r="A34" s="9" t="s">
        <v>7</v>
      </c>
      <c r="B34" s="33">
        <f>IF(B31&lt;5,0,IF(B31&gt;=F30,B28,IF(B31&lt;F30,B28/B29*B31)))</f>
        <v>0</v>
      </c>
      <c r="C34" s="12"/>
      <c r="D34" s="12"/>
      <c r="E34" s="34">
        <f>+B28-B34</f>
        <v>0</v>
      </c>
      <c r="G34" s="55"/>
    </row>
    <row r="35" spans="1:7" ht="15" thickBot="1" x14ac:dyDescent="0.35">
      <c r="A35" s="54"/>
      <c r="B35" s="36"/>
      <c r="C35" s="36"/>
      <c r="D35" s="36"/>
      <c r="E35" s="36"/>
      <c r="F35" s="36"/>
      <c r="G35" s="37"/>
    </row>
  </sheetData>
  <sheetProtection algorithmName="SHA-512" hashValue="ro6eOmUjXLEfQopjr/OuZASbYeps6ELqunm55OEbBZzB3cXb6prisZ7sgDSxC+l/YdfiHoMaJxTmICU7s6G4Xg==" saltValue="K9Vm31Sop993Qjh8j61pxg==" spinCount="100000" sheet="1" objects="1" scenarios="1" formatCells="0" formatColumns="0"/>
  <mergeCells count="2">
    <mergeCell ref="A2:G2"/>
    <mergeCell ref="A23:G23"/>
  </mergeCells>
  <conditionalFormatting sqref="B7">
    <cfRule type="cellIs" dxfId="13" priority="13" operator="lessThan">
      <formula>41400</formula>
    </cfRule>
    <cfRule type="cellIs" dxfId="12" priority="14" operator="greaterThan">
      <formula>73600</formula>
    </cfRule>
  </conditionalFormatting>
  <conditionalFormatting sqref="B12">
    <cfRule type="cellIs" dxfId="11" priority="10" operator="lessThan">
      <formula>41400</formula>
    </cfRule>
    <cfRule type="cellIs" dxfId="10" priority="11" operator="greaterThan">
      <formula>73600</formula>
    </cfRule>
  </conditionalFormatting>
  <conditionalFormatting sqref="B14">
    <cfRule type="cellIs" dxfId="9" priority="4" operator="lessThan">
      <formula>5</formula>
    </cfRule>
  </conditionalFormatting>
  <conditionalFormatting sqref="B28">
    <cfRule type="cellIs" dxfId="8" priority="1" operator="greaterThan">
      <formula>73600</formula>
    </cfRule>
    <cfRule type="cellIs" dxfId="7" priority="2" operator="lessThan">
      <formula>41400</formula>
    </cfRule>
  </conditionalFormatting>
  <conditionalFormatting sqref="B30">
    <cfRule type="cellIs" dxfId="6" priority="3" operator="lessThan">
      <formula>5</formula>
    </cfRule>
  </conditionalFormatting>
  <conditionalFormatting sqref="D15">
    <cfRule type="cellIs" dxfId="5" priority="9" operator="greaterThan">
      <formula>0.3</formula>
    </cfRule>
  </conditionalFormatting>
  <conditionalFormatting sqref="D31">
    <cfRule type="cellIs" dxfId="4" priority="6" operator="greaterThan">
      <formula>0.3</formula>
    </cfRule>
  </conditionalFormatting>
  <conditionalFormatting sqref="E34 G34">
    <cfRule type="cellIs" dxfId="3" priority="7" operator="notEqual">
      <formula>0</formula>
    </cfRule>
  </conditionalFormatting>
  <conditionalFormatting sqref="F15">
    <cfRule type="cellIs" dxfId="2" priority="8" operator="greaterThan">
      <formula>0.3</formula>
    </cfRule>
  </conditionalFormatting>
  <conditionalFormatting sqref="F31">
    <cfRule type="cellIs" dxfId="1" priority="5" operator="greaterThan">
      <formula>0.3</formula>
    </cfRule>
  </conditionalFormatting>
  <conditionalFormatting sqref="F9:G10 E18 G18">
    <cfRule type="cellIs" dxfId="0" priority="12" operator="notEqual">
      <formula>0</formula>
    </cfRule>
  </conditionalFormatting>
  <dataValidations count="10">
    <dataValidation type="whole" allowBlank="1" showInputMessage="1" showErrorMessage="1" error="PARTECIPANTI EFFETTIVI MINIMO 5 " sqref="B13" xr:uid="{DDFCCC13-BCBB-4860-9A66-EB25892384F2}">
      <formula1>5</formula1>
      <formula2>100000</formula2>
    </dataValidation>
    <dataValidation type="whole" allowBlank="1" showInputMessage="1" showErrorMessage="1" errorTitle="FINANZIAMENTO" error="FINANAZIAMENTO MIN €41.400 MAX €73.600" sqref="B7" xr:uid="{49FD845A-CF84-412A-BBCD-B6B7CFFD8E6B}">
      <formula1>41400</formula1>
      <formula2>73600</formula2>
    </dataValidation>
    <dataValidation type="whole" allowBlank="1" showInputMessage="1" showErrorMessage="1" error="PARTECIPANTI EFFETTIVI MINIMO 5_x000a_" sqref="B29" xr:uid="{9F4BAE4A-384D-41CD-B6AF-EDFF558AD085}">
      <formula1>5</formula1>
      <formula2>100000</formula2>
    </dataValidation>
    <dataValidation type="whole" allowBlank="1" showInputMessage="1" showErrorMessage="1" error="FINANAZIAMENTO MIN €41.400 MAX €73.600" sqref="B28" xr:uid="{1883B547-7F89-42B2-94E1-0778AF4CAD32}">
      <formula1>41400</formula1>
      <formula2>73600</formula2>
    </dataValidation>
    <dataValidation type="whole" allowBlank="1" showInputMessage="1" showErrorMessage="1" errorTitle="FINANZIAMENTO MAX" error="FINANZIAMENTO RICHIESTO SUPERIORE A QUELLO CONCESSO" sqref="B12:C12 C28" xr:uid="{3F172E6D-9297-4868-B34F-FFD4C9CE815E}">
      <formula1>1</formula1>
      <formula2>B7</formula2>
    </dataValidation>
    <dataValidation type="whole" allowBlank="1" showInputMessage="1" showErrorMessage="1" errorTitle="MINIMO 5 PARTECIPANTI" error="MINIMO 5 PARTECIPANTI" sqref="B8:C8" xr:uid="{54158245-29FE-4837-A83A-EE76A10F009A}">
      <formula1>5</formula1>
      <formula2>10000</formula2>
    </dataValidation>
    <dataValidation type="whole" allowBlank="1" showInputMessage="1" showErrorMessage="1" errorTitle="FINANZIAMENTO" error="FINANAZIAMENTO MIN 20,000 MAX 300.000" sqref="C7" xr:uid="{A9FD8BA0-F708-48AE-9BFC-6140DA799DF4}">
      <formula1>20000</formula1>
      <formula2>300000</formula2>
    </dataValidation>
    <dataValidation type="whole" allowBlank="1" showInputMessage="1" showErrorMessage="1" sqref="F14 F30" xr:uid="{8C2625B0-3477-413D-8FB1-5CA90D2AB76F}">
      <formula1>4</formula1>
      <formula2>10000</formula2>
    </dataValidation>
    <dataValidation type="whole" allowBlank="1" showInputMessage="1" showErrorMessage="1" errorTitle="PARTECIPANTI MINIMI" error="PARTECIPANTI EFFETTIVI MINIMO 4" sqref="C13 C29" xr:uid="{6960C9E9-ADFD-4D39-BE1B-0EDD358DC2F5}">
      <formula1>4</formula1>
      <formula2>10000</formula2>
    </dataValidation>
    <dataValidation type="whole" allowBlank="1" showInputMessage="1" showErrorMessage="1" errorTitle="30%" error="MAX 30% DEGLI EFFETTIVI " sqref="C15 C31" xr:uid="{679335FD-BDFC-4263-8CF6-6666B874CE65}">
      <formula1>0</formula1>
      <formula2>30%*C13</formula2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SIMULATORE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2026-10-22T13:23:46Z</dcterms:modified>
</cp:coreProperties>
</file>